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<sst xmlns="http://schemas.openxmlformats.org/spreadsheetml/2006/main" count="187" uniqueCount="158">
  <si>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</si>
  <si>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</si>
  <si>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</si>
  <si>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</si>
  <si>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</si>
  <si>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</si>
  <si>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</si>
  <si>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</si>
  <si>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</si>
  <si>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</si>
  <si>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</si>
  <si>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</si>
  <si>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</si>
  <si>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</si>
  <si>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</si>
  <si>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</si>
  <si>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</si>
  <si>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</si>
  <si>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</si>
  <si>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</si>
  <si>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</si>
  <si>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</si>
  <si>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</si>
  <si>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</si>
  <si>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</si>
  <si>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</si>
  <si>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</si>
  <si>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</si>
  <si>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</si>
  <si>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</si>
  <si>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</si>
  <si>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</si>
  <si>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</si>
  <si>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</si>
  <si>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</si>
  <si>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</si>
  <si>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</si>
  <si>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</si>
  <si>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</si>
  <si>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</si>
  <si>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</si>
  <si>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</si>
  <si>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</si>
  <si>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</si>
  <si>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</si>
  <si>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</si>
  <si>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</si>
  <si>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</si>
  <si>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</si>
  <si>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</si>
  <si>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</si>
  <si>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</si>
  <si>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</si>
  <si>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</si>
  <si>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</si>
  <si>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</si>
  <si>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</si>
  <si>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</si>
  <si>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</si>
  <si>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</si>
  <si>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</si>
  <si>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</si>
  <si>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</si>
  <si>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</si>
  <si>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</si>
  <si>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</si>
  <si>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</si>
  <si>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</si>
  <si>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</si>
  <si>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</si>
  <si>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</si>
  <si>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</si>
  <si>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</si>
  <si>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</si>
  <si>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</si>
  <si>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</si>
  <si>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</si>
  <si>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</si>
  <si>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</si>
  <si>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</si>
  <si>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</si>
  <si>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</si>
  <si>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</si>
  <si>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</si>
  <si>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</si>
  <si>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</si>
  <si>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</si>
  <si>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</si>
  <si>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</si>
  <si>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</si>
  <si>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</si>
  <si>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</si>
  <si>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</si>
  <si>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</si>
  <si>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</si>
  <si>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</si>
  <si>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</si>
  <si>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</si>
  <si>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</si>
  <si>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</si>
  <si>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</si>
  <si>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</si>
  <si>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</si>
  <si>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</si>
  <si>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</si>
  <si>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</si>
  <si>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</si>
  <si>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</si>
  <si>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</si>
  <si>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</si>
  <si>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</si>
  <si>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</si>
  <si>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</si>
  <si>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</si>
  <si>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</si>
  <si>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</si>
  <si>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</si>
  <si>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</si>
  <si>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</si>
  <si>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</si>
  <si>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</si>
  <si>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</si>
  <si>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</si>
  <si>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</si>
  <si>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</si>
  <si>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</si>
  <si>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</si>
  <si>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</si>
  <si>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</si>
  <si>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</si>
  <si>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</si>
  <si>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</si>
  <si>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</si>
  <si>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</si>
  <si>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</si>
  <si>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</si>
  <si>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</si>
  <si>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</si>
  <si>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</si>
  <si>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</si>
  <si>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</si>
  <si>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</si>
  <si>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</si>
  <si>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</si>
  <si>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</si>
  <si>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</si>
  <si>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</si>
  <si>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В.М. Тепла</t>
  </si>
  <si>
    <t>3. За подання до адміністративного суду **), усього (сума рядків 30, 37-39):</t>
  </si>
  <si>
    <t/>
  </si>
  <si>
    <t>В.М. Мехеда</t>
  </si>
  <si>
    <t>(04738) 3-05-51</t>
  </si>
  <si>
    <t>inbox@dr.ck.court.gov.ua</t>
  </si>
  <si>
    <t>2 січня 2018 року</t>
  </si>
  <si>
    <t>2017 рік</t>
  </si>
  <si>
    <t>Драбівський районний суд Черкаської області</t>
  </si>
  <si>
    <t>19800. Черкаська область.смт. Драбів</t>
  </si>
  <si>
    <t>вул. Шевченка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</si>
</sst>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610</v>
      </c>
      <c r="D6" s="128">
        <f>SUM(D7,D10,D13,D14,D15,D18,D21,D22)</f>
        <v>659584.03</v>
      </c>
      <c r="E6" s="128">
        <f>SUM(E7,E10,E13,E14,E15,E18,E21,E22)</f>
        <v>504</v>
      </c>
      <c r="F6" s="128">
        <f>SUM(F7,F10,F13,F14,F15,F18,F21,F22)</f>
        <v>662024.0099999999</v>
      </c>
      <c r="G6" s="128">
        <f>SUM(G7,G10,G13,G14,G15,G18,G21,G22)</f>
        <v>17</v>
      </c>
      <c r="H6" s="128">
        <f>SUM(H7,H10,H13,H14,H15,H18,H21,H22)</f>
        <v>38747.61</v>
      </c>
      <c r="I6" s="128">
        <f>SUM(I7,I10,I13,I14,I15,I18,I21,I22)</f>
        <v>3</v>
      </c>
      <c r="J6" s="128">
        <f>SUM(J7,J10,J13,J14,J15,J18,J21,J22)</f>
        <v>1831.2</v>
      </c>
      <c r="K6" s="128">
        <f>SUM(K7,K10,K13,K14,K15,K18,K21,K22)</f>
        <v>98</v>
      </c>
      <c r="L6" s="128">
        <f>SUM(L7,L10,L13,L14,L15,L18,L21,L22)</f>
        <v>71862.38</v>
      </c>
    </row>
    <row r="7" spans="1:12" ht="16.5" customHeight="1">
      <c r="A7" s="118">
        <v>2</v>
      </c>
      <c r="B7" s="121" t="s">
        <v>114</v>
      </c>
      <c r="C7" s="129">
        <v>313</v>
      </c>
      <c r="D7" s="129">
        <v>431424.03</v>
      </c>
      <c r="E7" s="129">
        <v>245</v>
      </c>
      <c r="F7" s="129">
        <v>370211.41</v>
      </c>
      <c r="G7" s="129">
        <v>5</v>
      </c>
      <c r="H7" s="129">
        <v>7973</v>
      </c>
      <c r="I7" s="129">
        <v>3</v>
      </c>
      <c r="J7" s="129">
        <v>1831.2</v>
      </c>
      <c r="K7" s="129">
        <v>64</v>
      </c>
      <c r="L7" s="129">
        <v>56982.38</v>
      </c>
    </row>
    <row r="8" spans="1:12" ht="16.5" customHeight="1">
      <c r="A8" s="118">
        <v>3</v>
      </c>
      <c r="B8" s="122" t="s">
        <v>115</v>
      </c>
      <c r="C8" s="129">
        <v>141</v>
      </c>
      <c r="D8" s="129">
        <v>251541.97</v>
      </c>
      <c r="E8" s="129">
        <v>130</v>
      </c>
      <c r="F8" s="129">
        <v>240067.22</v>
      </c>
      <c r="G8" s="129">
        <v>3</v>
      </c>
      <c r="H8" s="129">
        <v>4578</v>
      </c>
      <c r="I8" s="129"/>
      <c r="J8" s="129"/>
      <c r="K8" s="129">
        <v>8</v>
      </c>
      <c r="L8" s="129">
        <v>12800</v>
      </c>
    </row>
    <row r="9" spans="1:12" ht="16.5" customHeight="1">
      <c r="A9" s="118">
        <v>4</v>
      </c>
      <c r="B9" s="122" t="s">
        <v>116</v>
      </c>
      <c r="C9" s="129">
        <v>172</v>
      </c>
      <c r="D9" s="129">
        <v>179882.06</v>
      </c>
      <c r="E9" s="129">
        <v>115</v>
      </c>
      <c r="F9" s="129">
        <v>130144.19</v>
      </c>
      <c r="G9" s="129">
        <v>2</v>
      </c>
      <c r="H9" s="129">
        <v>3395</v>
      </c>
      <c r="I9" s="129">
        <v>3</v>
      </c>
      <c r="J9" s="129">
        <v>1831.2</v>
      </c>
      <c r="K9" s="129">
        <v>56</v>
      </c>
      <c r="L9" s="129">
        <v>44182.38</v>
      </c>
    </row>
    <row r="10" spans="1:12" ht="19.5" customHeight="1">
      <c r="A10" s="118">
        <v>5</v>
      </c>
      <c r="B10" s="121" t="s">
        <v>117</v>
      </c>
      <c r="C10" s="129">
        <v>143</v>
      </c>
      <c r="D10" s="129">
        <v>143360</v>
      </c>
      <c r="E10" s="129">
        <v>137</v>
      </c>
      <c r="F10" s="129">
        <v>219140</v>
      </c>
      <c r="G10" s="129">
        <v>10</v>
      </c>
      <c r="H10" s="129">
        <v>29440</v>
      </c>
      <c r="I10" s="129"/>
      <c r="J10" s="129"/>
      <c r="K10" s="129">
        <v>4</v>
      </c>
      <c r="L10" s="129">
        <v>2560</v>
      </c>
    </row>
    <row r="11" spans="1:12" ht="19.5" customHeight="1">
      <c r="A11" s="118">
        <v>6</v>
      </c>
      <c r="B11" s="122" t="s">
        <v>118</v>
      </c>
      <c r="C11" s="129">
        <v>54</v>
      </c>
      <c r="D11" s="129">
        <v>86400</v>
      </c>
      <c r="E11" s="129">
        <v>53</v>
      </c>
      <c r="F11" s="129">
        <v>160000</v>
      </c>
      <c r="G11" s="129">
        <v>9</v>
      </c>
      <c r="H11" s="129">
        <v>28800</v>
      </c>
      <c r="I11" s="129"/>
      <c r="J11" s="129"/>
      <c r="K11" s="129"/>
      <c r="L11" s="129"/>
    </row>
    <row r="12" spans="1:12" ht="19.5" customHeight="1">
      <c r="A12" s="118">
        <v>7</v>
      </c>
      <c r="B12" s="122" t="s">
        <v>119</v>
      </c>
      <c r="C12" s="129">
        <v>89</v>
      </c>
      <c r="D12" s="129">
        <v>56960</v>
      </c>
      <c r="E12" s="129">
        <v>84</v>
      </c>
      <c r="F12" s="129">
        <v>59140</v>
      </c>
      <c r="G12" s="129">
        <v>1</v>
      </c>
      <c r="H12" s="129">
        <v>640</v>
      </c>
      <c r="I12" s="129"/>
      <c r="J12" s="129"/>
      <c r="K12" s="129">
        <v>4</v>
      </c>
      <c r="L12" s="129">
        <v>2560</v>
      </c>
    </row>
    <row r="13" spans="1:12" ht="15" customHeight="1">
      <c r="A13" s="118">
        <v>8</v>
      </c>
      <c r="B13" s="121" t="s">
        <v>42</v>
      </c>
      <c r="C13" s="129">
        <v>76</v>
      </c>
      <c r="D13" s="129">
        <v>48640</v>
      </c>
      <c r="E13" s="129">
        <v>74</v>
      </c>
      <c r="F13" s="129">
        <v>47361.2</v>
      </c>
      <c r="G13" s="129">
        <v>1</v>
      </c>
      <c r="H13" s="129">
        <v>551.21</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76</v>
      </c>
      <c r="D15" s="129">
        <v>33920</v>
      </c>
      <c r="E15" s="129">
        <v>46</v>
      </c>
      <c r="F15" s="129">
        <v>23921.4</v>
      </c>
      <c r="G15" s="129">
        <v>1</v>
      </c>
      <c r="H15" s="129">
        <v>783.4</v>
      </c>
      <c r="I15" s="129"/>
      <c r="J15" s="129"/>
      <c r="K15" s="129">
        <v>29</v>
      </c>
      <c r="L15" s="129">
        <v>11680</v>
      </c>
    </row>
    <row r="16" spans="1:12" ht="21" customHeight="1">
      <c r="A16" s="118">
        <v>11</v>
      </c>
      <c r="B16" s="122" t="s">
        <v>118</v>
      </c>
      <c r="C16" s="129">
        <v>20</v>
      </c>
      <c r="D16" s="129">
        <v>16000</v>
      </c>
      <c r="E16" s="129">
        <v>14</v>
      </c>
      <c r="F16" s="129">
        <v>11761.4</v>
      </c>
      <c r="G16" s="129">
        <v>1</v>
      </c>
      <c r="H16" s="129">
        <v>783.4</v>
      </c>
      <c r="I16" s="129"/>
      <c r="J16" s="129"/>
      <c r="K16" s="129">
        <v>5</v>
      </c>
      <c r="L16" s="129">
        <v>4000</v>
      </c>
    </row>
    <row r="17" spans="1:12" ht="21" customHeight="1">
      <c r="A17" s="118">
        <v>12</v>
      </c>
      <c r="B17" s="122" t="s">
        <v>119</v>
      </c>
      <c r="C17" s="129">
        <v>56</v>
      </c>
      <c r="D17" s="129">
        <v>17920</v>
      </c>
      <c r="E17" s="129">
        <v>32</v>
      </c>
      <c r="F17" s="129">
        <v>12160</v>
      </c>
      <c r="G17" s="129"/>
      <c r="H17" s="129"/>
      <c r="I17" s="129"/>
      <c r="J17" s="129"/>
      <c r="K17" s="129">
        <v>24</v>
      </c>
      <c r="L17" s="129">
        <v>7680</v>
      </c>
    </row>
    <row r="18" spans="1:12" ht="33.75" customHeight="1">
      <c r="A18" s="118">
        <v>13</v>
      </c>
      <c r="B18" s="121" t="s">
        <v>122</v>
      </c>
      <c r="C18" s="129">
        <f>SUM(C19:C20)</f>
        <v>2</v>
      </c>
      <c r="D18" s="129">
        <f>SUM(D19:D20)</f>
        <v>2240</v>
      </c>
      <c r="E18" s="129">
        <f>SUM(E19:E20)</f>
        <v>2</v>
      </c>
      <c r="F18" s="129">
        <f>SUM(F19:F20)</f>
        <v>1390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1</v>
      </c>
      <c r="D20" s="129">
        <v>1600</v>
      </c>
      <c r="E20" s="129">
        <v>1</v>
      </c>
      <c r="F20" s="129">
        <v>750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148</v>
      </c>
      <c r="C34" s="128">
        <f>SUM(C35,C42,C43,C44)</f>
        <v>8</v>
      </c>
      <c r="D34" s="128">
        <f>SUM(D35,D42,D43,D44)</f>
        <v>5120</v>
      </c>
      <c r="E34" s="128">
        <f>SUM(E35,E42,E43,E44)</f>
        <v>7</v>
      </c>
      <c r="F34" s="128">
        <f>SUM(F35,F42,F43,F44)</f>
        <v>4480</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8</v>
      </c>
      <c r="D35" s="129">
        <f>SUM(D36,D39)</f>
        <v>5120</v>
      </c>
      <c r="E35" s="129">
        <f>SUM(E36,E39)</f>
        <v>7</v>
      </c>
      <c r="F35" s="129">
        <f>SUM(F36,F39)</f>
        <v>4480</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8</v>
      </c>
      <c r="D39" s="129">
        <v>5120</v>
      </c>
      <c r="E39" s="129">
        <v>7</v>
      </c>
      <c r="F39" s="129">
        <v>4480</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8</v>
      </c>
      <c r="D41" s="129">
        <v>5120</v>
      </c>
      <c r="E41" s="129">
        <v>7</v>
      </c>
      <c r="F41" s="129">
        <v>4480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28</v>
      </c>
      <c r="D45" s="128">
        <f>SUM(D46:D51)</f>
        <v>499.2</v>
      </c>
      <c r="E45" s="128">
        <f>SUM(E46:E51)</f>
        <v>28</v>
      </c>
      <c r="F45" s="128">
        <f>SUM(F46:F51)</f>
        <v>481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18</v>
      </c>
      <c r="D46" s="129">
        <v>182.4</v>
      </c>
      <c r="E46" s="129">
        <v>18</v>
      </c>
      <c r="F46" s="129">
        <v>163.4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8</v>
      </c>
      <c r="D51" s="129">
        <v>220.8</v>
      </c>
      <c r="E51" s="129">
        <v>8</v>
      </c>
      <c r="F51" s="129">
        <v>221.6</v>
      </c>
      <c r="G51" s="129"/>
      <c r="H51" s="129"/>
      <c r="I51" s="129"/>
      <c r="J51" s="129"/>
      <c r="K51" s="129"/>
      <c r="L51" s="129"/>
    </row>
    <row r="52" spans="1:12" ht="28.5" customHeight="1">
      <c r="A52" s="118">
        <v>47</v>
      </c>
      <c r="B52" s="120" t="s">
        <v>130</v>
      </c>
      <c r="C52" s="128">
        <v>81</v>
      </c>
      <c r="D52" s="128">
        <v>25920</v>
      </c>
      <c r="E52" s="128">
        <v>81</v>
      </c>
      <c r="F52" s="128">
        <v>28391.2</v>
      </c>
      <c r="G52" s="128"/>
      <c r="H52" s="128"/>
      <c r="I52" s="128">
        <v>81</v>
      </c>
      <c r="J52" s="128">
        <v>25920</v>
      </c>
      <c r="K52" s="129"/>
      <c r="L52" s="128"/>
    </row>
    <row r="53" spans="1:12" ht="15">
      <c r="A53" s="118">
        <v>48</v>
      </c>
      <c r="B53" s="119" t="s">
        <v>129</v>
      </c>
      <c r="C53" s="128">
        <f aca="true" t="shared" si="0" ref="C53:L53">SUM(C6,C25,C34,C45,C52)</f>
        <v>727</v>
      </c>
      <c r="D53" s="128">
        <f t="shared" si="0"/>
        <v>691123.23</v>
      </c>
      <c r="E53" s="128">
        <f t="shared" si="0"/>
        <v>620</v>
      </c>
      <c r="F53" s="128">
        <f t="shared" si="0"/>
        <v>695376.2099999998</v>
      </c>
      <c r="G53" s="128">
        <f t="shared" si="0"/>
        <v>17</v>
      </c>
      <c r="H53" s="128">
        <f t="shared" si="0"/>
        <v>38747.61</v>
      </c>
      <c r="I53" s="128">
        <f t="shared" si="0"/>
        <v>84</v>
      </c>
      <c r="J53" s="128">
        <f t="shared" si="0"/>
        <v>27751.2</v>
      </c>
      <c r="K53" s="128">
        <f t="shared" si="0"/>
        <v>99</v>
      </c>
      <c r="L53" s="128">
        <f t="shared" si="0"/>
        <v>72502.38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&amp;L75058AA7&amp;CФорма № 10, Підрозділ: Драбівський районний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&amp;L75058AA7&amp;CФорма № 10, Підрозділ: Драбівський районний суд Черкаської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8" sqref="E2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99</v>
      </c>
      <c r="F4" s="124">
        <f>SUM(F5:F25)</f>
        <v>72502.38</v>
      </c>
    </row>
    <row r="5" spans="1:6" ht="20.25" customHeight="1">
      <c r="A5" s="98">
        <v>2</v>
      </c>
      <c r="B5" s="147" t="s">
        <v>97</v>
      </c>
      <c r="C5" s="148"/>
      <c r="D5" s="149"/>
      <c r="E5" s="125">
        <v>20</v>
      </c>
      <c r="F5" s="126">
        <v>7360</v>
      </c>
    </row>
    <row r="6" spans="1:6" ht="28.5" customHeight="1">
      <c r="A6" s="98">
        <v>3</v>
      </c>
      <c r="B6" s="147" t="s">
        <v>98</v>
      </c>
      <c r="C6" s="148"/>
      <c r="D6" s="149"/>
      <c r="E6" s="125">
        <v>2</v>
      </c>
      <c r="F6" s="126">
        <v>3200</v>
      </c>
    </row>
    <row r="7" spans="1:6" ht="20.25" customHeight="1">
      <c r="A7" s="98">
        <v>4</v>
      </c>
      <c r="B7" s="147" t="s">
        <v>99</v>
      </c>
      <c r="C7" s="148"/>
      <c r="D7" s="149"/>
      <c r="E7" s="125">
        <v>54</v>
      </c>
      <c r="F7" s="126">
        <v>34560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c r="F10" s="126"/>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12</v>
      </c>
      <c r="F13" s="126">
        <v>15702.38</v>
      </c>
    </row>
    <row r="14" spans="1:6" ht="21" customHeight="1">
      <c r="A14" s="98">
        <v>11</v>
      </c>
      <c r="B14" s="147" t="s">
        <v>105</v>
      </c>
      <c r="C14" s="148"/>
      <c r="D14" s="149"/>
      <c r="E14" s="125">
        <v>1</v>
      </c>
      <c r="F14" s="126">
        <v>640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640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5</v>
      </c>
      <c r="F20" s="126">
        <v>4000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v>4</v>
      </c>
      <c r="F24" s="126">
        <v>6400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149</v>
      </c>
      <c r="E27" s="152" t="s">
        <v>147</v>
      </c>
      <c r="F27" s="152"/>
      <c r="I27" s="102"/>
      <c r="J27" s="102"/>
      <c r="K27" s="102"/>
    </row>
    <row r="28" spans="1:11" ht="15.75">
      <c r="A28" s="101"/>
      <c r="B28" s="82"/>
      <c r="C28" s="92" t="s">
        <v>79</v>
      </c>
      <c r="D28" s="54"/>
      <c r="E28" s="92" t="s">
        <v>90</v>
      </c>
      <c r="I28" s="103"/>
      <c r="J28" s="99"/>
      <c r="K28" s="99"/>
    </row>
    <row r="29" spans="1:11" ht="14.25">
      <c r="A29" s="104"/>
      <c r="B29" s="90" t="s">
        <v>77</v>
      </c>
      <c r="C29" s="83"/>
      <c r="D29" s="85" t="s">
        <v>149</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149</v>
      </c>
      <c r="B32" s="65" t="s">
        <v>91</v>
      </c>
      <c r="C32" s="150" t="s">
        <v>151</v>
      </c>
      <c r="D32" s="150"/>
      <c r="E32" s="45" t="s">
        <v>149</v>
      </c>
      <c r="I32" s="111"/>
      <c r="J32" s="108"/>
      <c r="K32" s="109"/>
    </row>
    <row r="33" spans="1:11" ht="15" customHeight="1">
      <c r="A33" s="110" t="s">
        <v>149</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&amp;L75058AA7&amp;CФорма № 10, Підрозділ: Драбівський районний суд Черкаської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13</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&amp;L75058AA7&amp;C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2017-02-06T10:03:46Z</cp:lastPrinted>
  <dcterms:created xsi:type="dcterms:W3CDTF">2015-09-09T10:27:37Z</dcterms:created>
  <dcterms:modified xsi:type="dcterms:W3CDTF">2018-01-22T09:15:38Z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75058AA7</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